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<sst xmlns="http://schemas.openxmlformats.org/spreadsheetml/2006/main" count="106" uniqueCount="73">
  <si>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</si>
  <si>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</si>
  <si>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</si>
  <si>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</si>
  <si>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</si>
  <si>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</si>
  <si>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</si>
  <si>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</si>
  <si>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</si>
  <si>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</si>
  <si>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</si>
  <si>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</si>
  <si>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</si>
  <si>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</si>
  <si>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</si>
  <si>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</si>
  <si>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</si>
  <si>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</si>
  <si>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</si>
  <si>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</si>
  <si>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</si>
  <si>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</si>
  <si>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</si>
  <si>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</si>
  <si>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</si>
  <si>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</si>
  <si>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</si>
  <si>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</si>
  <si>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</si>
  <si>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</si>
  <si>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</si>
  <si>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</si>
  <si>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</si>
  <si>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</si>
  <si>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</si>
  <si>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</si>
  <si>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</si>
  <si>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</si>
  <si>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</si>
  <si>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</si>
  <si>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</si>
  <si>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</si>
  <si>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</si>
  <si>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</si>
  <si>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</si>
  <si>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</si>
  <si>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</si>
  <si>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</si>
  <si>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</si>
  <si>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</si>
  <si>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</si>
  <si>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</si>
  <si>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</si>
  <si>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</si>
  <si>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</si>
  <si>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</si>
  <si>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</si>
  <si>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</si>
  <si>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</si>
  <si>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</si>
  <si>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Уточнений тимчасовий розпис доходів</t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</si>
  <si>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</si>
  <si>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</si>
  <si>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</si>
  <si>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</si>
  <si>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</si>
  <si>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станом на 09.02.2016</t>
  </si>
  <si>
    <t>Податок на нерухоме иайно</t>
  </si>
  <si>
    <t>Плата за надання інших адмінпослуг</t>
  </si>
  <si>
    <r>
      <t xml:space="preserve">станом на 09.02.2016р.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</si>
  <si>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</si>
  <si>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09.02.2016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</si>
  <si>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09.02.2016р.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</si>
</sst>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7187066"/>
        <c:axId val="20465867"/>
      </c:lineChart>
      <c:catAx>
        <c:axId val="171870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5867"/>
        <c:crosses val="autoZero"/>
        <c:auto val="0"/>
        <c:lblOffset val="100"/>
        <c:tickLblSkip val="1"/>
        <c:noMultiLvlLbl val="0"/>
      </c:catAx>
      <c:valAx>
        <c:axId val="20465867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870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49975076"/>
        <c:axId val="47122501"/>
      </c:lineChart>
      <c:catAx>
        <c:axId val="499750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22501"/>
        <c:crosses val="autoZero"/>
        <c:auto val="0"/>
        <c:lblOffset val="100"/>
        <c:tickLblSkip val="1"/>
        <c:noMultiLvlLbl val="0"/>
      </c:catAx>
      <c:valAx>
        <c:axId val="4712250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9750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09.02.2016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1449326"/>
        <c:axId val="58826207"/>
      </c:bar3DChart>
      <c:catAx>
        <c:axId val="2144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26207"/>
        <c:crosses val="autoZero"/>
        <c:auto val="1"/>
        <c:lblOffset val="100"/>
        <c:tickLblSkip val="1"/>
        <c:noMultiLvlLbl val="0"/>
      </c:catAx>
      <c:valAx>
        <c:axId val="58826207"/>
        <c:scaling>
          <c:orientation val="minMax"/>
          <c:max val="5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49326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9673816"/>
        <c:axId val="193433"/>
      </c:barChart>
      <c:catAx>
        <c:axId val="5967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433"/>
        <c:crosses val="autoZero"/>
        <c:auto val="1"/>
        <c:lblOffset val="100"/>
        <c:tickLblSkip val="1"/>
        <c:noMultiLvlLbl val="0"/>
      </c:catAx>
      <c:valAx>
        <c:axId val="193433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73816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740898"/>
        <c:axId val="15668083"/>
      </c:barChart>
      <c:catAx>
        <c:axId val="17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68083"/>
        <c:crosses val="autoZero"/>
        <c:auto val="1"/>
        <c:lblOffset val="100"/>
        <c:tickLblSkip val="1"/>
        <c:noMultiLvlLbl val="0"/>
      </c:catAx>
      <c:valAx>
        <c:axId val="15668083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0898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795020"/>
        <c:axId val="61155181"/>
      </c:barChart>
      <c:catAx>
        <c:axId val="67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55181"/>
        <c:crossesAt val="0"/>
        <c:auto val="1"/>
        <c:lblOffset val="100"/>
        <c:tickLblSkip val="1"/>
        <c:noMultiLvlLbl val="0"/>
      </c:catAx>
      <c:valAx>
        <c:axId val="61155181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95020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5029200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уточнений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109 957,6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80 798,8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-36 877,2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Тимчасовий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55 063,3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- 29 158,9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</sheetNames>
    <sheetDataSet>
      <sheetData sheetId="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52</v>
      </c>
      <c r="Q1" s="117"/>
      <c r="R1" s="117"/>
      <c r="S1" s="117"/>
      <c r="T1" s="117"/>
      <c r="U1" s="118"/>
    </row>
    <row r="2" spans="1:21" ht="15" thickBot="1">
      <c r="A2" s="119" t="s">
        <v>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62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56</v>
      </c>
      <c r="T3" s="126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09">
        <v>0</v>
      </c>
      <c r="T5" s="110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1">
        <v>1</v>
      </c>
      <c r="T6" s="112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09">
        <v>0</v>
      </c>
      <c r="T8" s="110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09">
        <v>0</v>
      </c>
      <c r="T10" s="110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09">
        <v>0</v>
      </c>
      <c r="T13" s="110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09">
        <v>0</v>
      </c>
      <c r="T14" s="110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09">
        <v>0</v>
      </c>
      <c r="T15" s="110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09">
        <v>0</v>
      </c>
      <c r="T16" s="110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09">
        <v>0</v>
      </c>
      <c r="T17" s="110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09">
        <v>0</v>
      </c>
      <c r="T18" s="110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09">
        <v>0</v>
      </c>
      <c r="T19" s="110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09">
        <v>0</v>
      </c>
      <c r="T20" s="110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09">
        <v>0</v>
      </c>
      <c r="T21" s="110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09">
        <v>0</v>
      </c>
      <c r="T22" s="110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98">
        <f>SUM(S4:S22)</f>
        <v>1</v>
      </c>
      <c r="T23" s="99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97" t="s">
        <v>35</v>
      </c>
      <c r="Q26" s="97"/>
      <c r="R26" s="97"/>
      <c r="S26" s="97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04" t="s">
        <v>30</v>
      </c>
      <c r="Q27" s="104"/>
      <c r="R27" s="104"/>
      <c r="S27" s="10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01">
        <v>42401</v>
      </c>
      <c r="Q28" s="105">
        <f>'[2]січень'!$D$87</f>
        <v>300.92</v>
      </c>
      <c r="R28" s="105"/>
      <c r="S28" s="10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2"/>
      <c r="Q29" s="105"/>
      <c r="R29" s="105"/>
      <c r="S29" s="10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06" t="s">
        <v>48</v>
      </c>
      <c r="R31" s="10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08" t="s">
        <v>42</v>
      </c>
      <c r="R32" s="10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97" t="s">
        <v>31</v>
      </c>
      <c r="Q36" s="97"/>
      <c r="R36" s="97"/>
      <c r="S36" s="97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00" t="s">
        <v>32</v>
      </c>
      <c r="Q37" s="100"/>
      <c r="R37" s="100"/>
      <c r="S37" s="10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01">
        <v>42401</v>
      </c>
      <c r="Q38" s="103">
        <v>58550.5</v>
      </c>
      <c r="R38" s="103"/>
      <c r="S38" s="10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2"/>
      <c r="Q39" s="103"/>
      <c r="R39" s="103"/>
      <c r="S39" s="10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0" sqref="Q30:S31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64</v>
      </c>
      <c r="Q1" s="117"/>
      <c r="R1" s="117"/>
      <c r="S1" s="117"/>
      <c r="T1" s="117"/>
      <c r="U1" s="118"/>
    </row>
    <row r="2" spans="1:21" ht="15" thickBot="1">
      <c r="A2" s="119" t="s">
        <v>66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69</v>
      </c>
      <c r="Q2" s="123"/>
      <c r="R2" s="123"/>
      <c r="S2" s="123"/>
      <c r="T2" s="123"/>
      <c r="U2" s="124"/>
    </row>
    <row r="3" spans="1:21" ht="65.2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68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56</v>
      </c>
      <c r="T3" s="126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AVERAGE(L4:L9)</f>
        <v>3031.0333333333333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3031</v>
      </c>
      <c r="P5" s="91">
        <v>11.7</v>
      </c>
      <c r="Q5" s="45">
        <v>0</v>
      </c>
      <c r="R5" s="50">
        <v>7.8</v>
      </c>
      <c r="S5" s="109">
        <v>0</v>
      </c>
      <c r="T5" s="110"/>
      <c r="U5" s="32">
        <f aca="true" t="shared" si="2" ref="U5:U24">P5+Q5+S5+R5+T5</f>
        <v>19.5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3031</v>
      </c>
      <c r="P6" s="92">
        <v>0</v>
      </c>
      <c r="Q6" s="47">
        <v>0</v>
      </c>
      <c r="R6" s="93">
        <v>0</v>
      </c>
      <c r="S6" s="111">
        <v>0</v>
      </c>
      <c r="T6" s="112"/>
      <c r="U6" s="32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2161</v>
      </c>
      <c r="N7" s="4">
        <f t="shared" si="1"/>
        <v>1.605043961129107</v>
      </c>
      <c r="O7" s="2">
        <v>3031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4650</v>
      </c>
      <c r="N8" s="4">
        <f t="shared" si="1"/>
        <v>1.4013763440860214</v>
      </c>
      <c r="O8" s="2">
        <v>3031</v>
      </c>
      <c r="P8" s="91">
        <v>0</v>
      </c>
      <c r="Q8" s="45">
        <v>0</v>
      </c>
      <c r="R8" s="50">
        <v>7.5</v>
      </c>
      <c r="S8" s="109">
        <v>0</v>
      </c>
      <c r="T8" s="110"/>
      <c r="U8" s="32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2.300000000000246</v>
      </c>
      <c r="L9" s="39">
        <v>2415.3</v>
      </c>
      <c r="M9" s="39">
        <v>3470</v>
      </c>
      <c r="N9" s="4">
        <f t="shared" si="1"/>
        <v>0.6960518731988473</v>
      </c>
      <c r="O9" s="2">
        <v>3031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42409</v>
      </c>
      <c r="B10" s="39"/>
      <c r="C10" s="72"/>
      <c r="D10" s="3"/>
      <c r="E10" s="3"/>
      <c r="F10" s="39"/>
      <c r="G10" s="3"/>
      <c r="H10" s="3"/>
      <c r="I10" s="3"/>
      <c r="J10" s="3"/>
      <c r="K10" s="39">
        <f t="shared" si="0"/>
        <v>0</v>
      </c>
      <c r="L10" s="39"/>
      <c r="M10" s="52">
        <v>1340</v>
      </c>
      <c r="N10" s="4">
        <f t="shared" si="1"/>
        <v>0</v>
      </c>
      <c r="O10" s="2">
        <v>3031</v>
      </c>
      <c r="P10" s="91"/>
      <c r="Q10" s="45"/>
      <c r="R10" s="50"/>
      <c r="S10" s="109"/>
      <c r="T10" s="110"/>
      <c r="U10" s="32">
        <f t="shared" si="2"/>
        <v>0</v>
      </c>
    </row>
    <row r="11" spans="1:21" ht="12.75">
      <c r="A11" s="11">
        <v>42410</v>
      </c>
      <c r="B11" s="39"/>
      <c r="C11" s="72"/>
      <c r="D11" s="3"/>
      <c r="E11" s="3"/>
      <c r="F11" s="39"/>
      <c r="G11" s="3"/>
      <c r="H11" s="3"/>
      <c r="I11" s="3"/>
      <c r="J11" s="3"/>
      <c r="K11" s="39">
        <f t="shared" si="0"/>
        <v>0</v>
      </c>
      <c r="L11" s="39"/>
      <c r="M11" s="39">
        <v>1150</v>
      </c>
      <c r="N11" s="4">
        <f t="shared" si="1"/>
        <v>0</v>
      </c>
      <c r="O11" s="2">
        <v>3031</v>
      </c>
      <c r="P11" s="91"/>
      <c r="Q11" s="45"/>
      <c r="R11" s="50"/>
      <c r="S11" s="109"/>
      <c r="T11" s="110"/>
      <c r="U11" s="32">
        <f t="shared" si="2"/>
        <v>0</v>
      </c>
    </row>
    <row r="12" spans="1:21" ht="12.75">
      <c r="A12" s="11">
        <v>42411</v>
      </c>
      <c r="B12" s="39"/>
      <c r="C12" s="72"/>
      <c r="D12" s="3"/>
      <c r="E12" s="3"/>
      <c r="F12" s="39"/>
      <c r="G12" s="3"/>
      <c r="H12" s="3"/>
      <c r="I12" s="3"/>
      <c r="J12" s="3"/>
      <c r="K12" s="39">
        <f t="shared" si="0"/>
        <v>0</v>
      </c>
      <c r="L12" s="39"/>
      <c r="M12" s="39">
        <v>1760</v>
      </c>
      <c r="N12" s="4">
        <f t="shared" si="1"/>
        <v>0</v>
      </c>
      <c r="O12" s="2">
        <v>3031</v>
      </c>
      <c r="P12" s="91"/>
      <c r="Q12" s="45"/>
      <c r="R12" s="50"/>
      <c r="S12" s="109"/>
      <c r="T12" s="110"/>
      <c r="U12" s="32">
        <f t="shared" si="2"/>
        <v>0</v>
      </c>
    </row>
    <row r="13" spans="1:21" ht="12.75">
      <c r="A13" s="11">
        <v>42412</v>
      </c>
      <c r="B13" s="39"/>
      <c r="C13" s="72"/>
      <c r="D13" s="3"/>
      <c r="E13" s="3"/>
      <c r="F13" s="39"/>
      <c r="G13" s="3"/>
      <c r="H13" s="3"/>
      <c r="I13" s="3"/>
      <c r="J13" s="3"/>
      <c r="K13" s="39">
        <f t="shared" si="0"/>
        <v>0</v>
      </c>
      <c r="L13" s="39"/>
      <c r="M13" s="39">
        <v>2030</v>
      </c>
      <c r="N13" s="4">
        <f t="shared" si="1"/>
        <v>0</v>
      </c>
      <c r="O13" s="2">
        <v>3031</v>
      </c>
      <c r="P13" s="91"/>
      <c r="Q13" s="45"/>
      <c r="R13" s="50"/>
      <c r="S13" s="109"/>
      <c r="T13" s="110"/>
      <c r="U13" s="32">
        <f t="shared" si="2"/>
        <v>0</v>
      </c>
    </row>
    <row r="14" spans="1:21" ht="12.75">
      <c r="A14" s="11">
        <v>42415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3860</v>
      </c>
      <c r="N14" s="4">
        <f t="shared" si="1"/>
        <v>0</v>
      </c>
      <c r="O14" s="2">
        <v>3031</v>
      </c>
      <c r="P14" s="91"/>
      <c r="Q14" s="45"/>
      <c r="R14" s="49"/>
      <c r="S14" s="109"/>
      <c r="T14" s="110"/>
      <c r="U14" s="32">
        <f t="shared" si="2"/>
        <v>0</v>
      </c>
    </row>
    <row r="15" spans="1:21" ht="12.75">
      <c r="A15" s="11">
        <v>42416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2230</v>
      </c>
      <c r="N15" s="4">
        <f t="shared" si="1"/>
        <v>0</v>
      </c>
      <c r="O15" s="2">
        <v>3031</v>
      </c>
      <c r="P15" s="91"/>
      <c r="Q15" s="45"/>
      <c r="R15" s="49"/>
      <c r="S15" s="109"/>
      <c r="T15" s="110"/>
      <c r="U15" s="32">
        <f t="shared" si="2"/>
        <v>0</v>
      </c>
    </row>
    <row r="16" spans="1:21" ht="12.75">
      <c r="A16" s="11">
        <v>42417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2490</v>
      </c>
      <c r="N16" s="4">
        <f>L16/M16</f>
        <v>0</v>
      </c>
      <c r="O16" s="2">
        <v>3031</v>
      </c>
      <c r="P16" s="91"/>
      <c r="Q16" s="45"/>
      <c r="R16" s="49"/>
      <c r="S16" s="109"/>
      <c r="T16" s="110"/>
      <c r="U16" s="32">
        <f t="shared" si="2"/>
        <v>0</v>
      </c>
    </row>
    <row r="17" spans="1:21" ht="12.75">
      <c r="A17" s="11">
        <v>42418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3800</v>
      </c>
      <c r="N17" s="4">
        <f t="shared" si="1"/>
        <v>0</v>
      </c>
      <c r="O17" s="2">
        <v>3031</v>
      </c>
      <c r="P17" s="91"/>
      <c r="Q17" s="45"/>
      <c r="R17" s="49"/>
      <c r="S17" s="109"/>
      <c r="T17" s="110"/>
      <c r="U17" s="32">
        <f t="shared" si="2"/>
        <v>0</v>
      </c>
    </row>
    <row r="18" spans="1:21" ht="12.75">
      <c r="A18" s="11">
        <v>42419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4400</v>
      </c>
      <c r="N18" s="4">
        <f t="shared" si="1"/>
        <v>0</v>
      </c>
      <c r="O18" s="2">
        <v>3031</v>
      </c>
      <c r="P18" s="91"/>
      <c r="Q18" s="45"/>
      <c r="R18" s="50"/>
      <c r="S18" s="109"/>
      <c r="T18" s="110"/>
      <c r="U18" s="32">
        <f t="shared" si="2"/>
        <v>0</v>
      </c>
    </row>
    <row r="19" spans="1:21" ht="12.75">
      <c r="A19" s="11">
        <v>42422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5600</v>
      </c>
      <c r="N19" s="4">
        <f>L19/M19</f>
        <v>0</v>
      </c>
      <c r="O19" s="2">
        <v>3031</v>
      </c>
      <c r="P19" s="91"/>
      <c r="Q19" s="45"/>
      <c r="R19" s="50"/>
      <c r="S19" s="109"/>
      <c r="T19" s="110"/>
      <c r="U19" s="32">
        <f t="shared" si="2"/>
        <v>0</v>
      </c>
    </row>
    <row r="20" spans="1:21" ht="12.75">
      <c r="A20" s="11">
        <v>42423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1360</v>
      </c>
      <c r="N20" s="4">
        <f t="shared" si="1"/>
        <v>0</v>
      </c>
      <c r="O20" s="2">
        <v>3031</v>
      </c>
      <c r="P20" s="91"/>
      <c r="Q20" s="45"/>
      <c r="R20" s="50"/>
      <c r="S20" s="109"/>
      <c r="T20" s="110"/>
      <c r="U20" s="32">
        <f t="shared" si="2"/>
        <v>0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3031</v>
      </c>
      <c r="P21" s="44"/>
      <c r="Q21" s="49"/>
      <c r="R21" s="50"/>
      <c r="S21" s="109"/>
      <c r="T21" s="110"/>
      <c r="U21" s="32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3031</v>
      </c>
      <c r="P22" s="44"/>
      <c r="Q22" s="49"/>
      <c r="R22" s="50"/>
      <c r="S22" s="109"/>
      <c r="T22" s="110"/>
      <c r="U22" s="3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3031</v>
      </c>
      <c r="P23" s="44"/>
      <c r="Q23" s="49"/>
      <c r="R23" s="50"/>
      <c r="S23" s="109"/>
      <c r="T23" s="110"/>
      <c r="U23" s="3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6900.3</v>
      </c>
      <c r="N24" s="4">
        <f t="shared" si="1"/>
        <v>0</v>
      </c>
      <c r="O24" s="2">
        <v>3031</v>
      </c>
      <c r="P24" s="44"/>
      <c r="Q24" s="49"/>
      <c r="R24" s="50"/>
      <c r="S24" s="109"/>
      <c r="T24" s="110"/>
      <c r="U24" s="3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9616.5</v>
      </c>
      <c r="C25" s="87">
        <f t="shared" si="3"/>
        <v>28.5</v>
      </c>
      <c r="D25" s="87">
        <f t="shared" si="3"/>
        <v>120.39999999999999</v>
      </c>
      <c r="E25" s="87">
        <f t="shared" si="3"/>
        <v>596.85</v>
      </c>
      <c r="F25" s="87">
        <f>SUM(F4:F24)</f>
        <v>6195.6</v>
      </c>
      <c r="G25" s="87">
        <f t="shared" si="3"/>
        <v>195.6</v>
      </c>
      <c r="H25" s="87">
        <f t="shared" si="3"/>
        <v>160.89999999999998</v>
      </c>
      <c r="I25" s="88">
        <f t="shared" si="3"/>
        <v>587.05</v>
      </c>
      <c r="J25" s="88">
        <f t="shared" si="3"/>
        <v>79.7</v>
      </c>
      <c r="K25" s="40">
        <f t="shared" si="3"/>
        <v>605.0999999999997</v>
      </c>
      <c r="L25" s="40">
        <f t="shared" si="3"/>
        <v>18186.2</v>
      </c>
      <c r="M25" s="40">
        <f t="shared" si="3"/>
        <v>59191.3</v>
      </c>
      <c r="N25" s="12">
        <f t="shared" si="1"/>
        <v>0.3072444768065577</v>
      </c>
      <c r="O25" s="2"/>
      <c r="P25" s="94">
        <f>SUM(P4:P24)</f>
        <v>11.7</v>
      </c>
      <c r="Q25" s="94">
        <f>SUM(Q4:Q24)</f>
        <v>0</v>
      </c>
      <c r="R25" s="94">
        <f>SUM(R4:R24)</f>
        <v>15.3</v>
      </c>
      <c r="S25" s="98">
        <f>SUM(S4:S24)</f>
        <v>0</v>
      </c>
      <c r="T25" s="99"/>
      <c r="U25" s="94">
        <f>P25+Q25+S25+R25+T25</f>
        <v>27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97" t="s">
        <v>35</v>
      </c>
      <c r="Q28" s="97"/>
      <c r="R28" s="97"/>
      <c r="S28" s="97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4" t="s">
        <v>30</v>
      </c>
      <c r="Q29" s="104"/>
      <c r="R29" s="104"/>
      <c r="S29" s="104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01">
        <v>42409</v>
      </c>
      <c r="Q30" s="105">
        <v>327.85859999999997</v>
      </c>
      <c r="R30" s="105"/>
      <c r="S30" s="105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02"/>
      <c r="Q31" s="105"/>
      <c r="R31" s="105"/>
      <c r="S31" s="105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06" t="s">
        <v>48</v>
      </c>
      <c r="R33" s="107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08" t="s">
        <v>42</v>
      </c>
      <c r="R34" s="108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97" t="s">
        <v>31</v>
      </c>
      <c r="Q38" s="97"/>
      <c r="R38" s="97"/>
      <c r="S38" s="97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0" t="s">
        <v>32</v>
      </c>
      <c r="Q39" s="100"/>
      <c r="R39" s="100"/>
      <c r="S39" s="100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01">
        <v>42409</v>
      </c>
      <c r="Q40" s="103">
        <v>58550.512299999995</v>
      </c>
      <c r="R40" s="103"/>
      <c r="S40" s="103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02"/>
      <c r="Q41" s="103"/>
      <c r="R41" s="103"/>
      <c r="S41" s="103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36" t="s">
        <v>70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</row>
    <row r="28" spans="1:16" ht="78.75" customHeight="1">
      <c r="A28" s="129" t="s">
        <v>34</v>
      </c>
      <c r="B28" s="138" t="s">
        <v>46</v>
      </c>
      <c r="C28" s="138"/>
      <c r="D28" s="131" t="s">
        <v>59</v>
      </c>
      <c r="E28" s="132"/>
      <c r="F28" s="133" t="s">
        <v>47</v>
      </c>
      <c r="G28" s="134"/>
      <c r="H28" s="135" t="s">
        <v>58</v>
      </c>
      <c r="I28" s="131"/>
      <c r="J28" s="135"/>
      <c r="K28" s="134"/>
      <c r="L28" s="143" t="s">
        <v>38</v>
      </c>
      <c r="M28" s="144"/>
      <c r="N28" s="145"/>
      <c r="O28" s="139" t="s">
        <v>71</v>
      </c>
      <c r="P28" s="140"/>
    </row>
    <row r="29" spans="1:16" ht="31.5">
      <c r="A29" s="130"/>
      <c r="B29" s="67" t="s">
        <v>65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34"/>
      <c r="P29" s="131"/>
    </row>
    <row r="30" spans="1:16" ht="23.25" customHeight="1" thickBot="1">
      <c r="A30" s="62">
        <f>лютий!Q40</f>
        <v>58550.512299999995</v>
      </c>
      <c r="B30" s="68">
        <v>0</v>
      </c>
      <c r="C30" s="68">
        <v>34.56</v>
      </c>
      <c r="D30" s="68">
        <v>0</v>
      </c>
      <c r="E30" s="68">
        <v>0.07</v>
      </c>
      <c r="F30" s="68">
        <v>0</v>
      </c>
      <c r="G30" s="68">
        <v>298.13</v>
      </c>
      <c r="H30" s="68">
        <v>0</v>
      </c>
      <c r="I30" s="68">
        <v>1</v>
      </c>
      <c r="J30" s="68"/>
      <c r="K30" s="68"/>
      <c r="L30" s="84">
        <v>0</v>
      </c>
      <c r="M30" s="69">
        <v>333.76</v>
      </c>
      <c r="N30" s="70">
        <v>333.76</v>
      </c>
      <c r="O30" s="141">
        <f>лютий!Q30</f>
        <v>327.85859999999997</v>
      </c>
      <c r="P30" s="142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52103.03</v>
      </c>
      <c r="C47" s="37">
        <v>39829.77</v>
      </c>
      <c r="F47" s="1" t="s">
        <v>23</v>
      </c>
      <c r="G47" s="7"/>
      <c r="H47" s="146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19310</v>
      </c>
      <c r="C48" s="15">
        <v>9289.68</v>
      </c>
      <c r="G48" s="7"/>
      <c r="H48" s="146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17005</v>
      </c>
      <c r="C49" s="14">
        <v>19091.1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67</v>
      </c>
      <c r="B50" s="14">
        <v>500</v>
      </c>
      <c r="C50" s="14">
        <v>3169.98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14200</v>
      </c>
      <c r="C51" s="14">
        <v>5588.9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1500</v>
      </c>
      <c r="C52" s="14">
        <v>1303.31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212.4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4739.599999999991</v>
      </c>
      <c r="C54" s="14">
        <v>2313.610000000005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109957.62999999999</v>
      </c>
      <c r="C55" s="10">
        <v>80798.75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55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72</v>
      </c>
      <c r="B7" s="21">
        <f aca="true" t="shared" si="0" ref="B7:M7">SUM(B8:B15)</f>
        <v>561.52</v>
      </c>
      <c r="C7" s="21">
        <f t="shared" si="0"/>
        <v>561.52</v>
      </c>
      <c r="D7" s="21">
        <f t="shared" si="0"/>
        <v>561.52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1684.56</v>
      </c>
    </row>
    <row r="8" spans="1:14" ht="14.25" customHeight="1" hidden="1">
      <c r="A8" s="33">
        <v>42383</v>
      </c>
      <c r="B8" s="34">
        <v>561.52</v>
      </c>
      <c r="C8" s="34">
        <v>561.52</v>
      </c>
      <c r="D8" s="34">
        <v>561.52</v>
      </c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1684.56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25.5" thickBot="1">
      <c r="A16" s="85" t="s">
        <v>60</v>
      </c>
      <c r="B16" s="51">
        <f>B7+B6</f>
        <v>54894.32</v>
      </c>
      <c r="C16" s="51">
        <f aca="true" t="shared" si="2" ref="C16:M16">C7+C6</f>
        <v>55063.32</v>
      </c>
      <c r="D16" s="51">
        <f t="shared" si="2"/>
        <v>54005.619999999995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163963.26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2016-01-22T09:31:35Z</cp:lastPrinted>
  <dcterms:created xsi:type="dcterms:W3CDTF">2006-11-30T08:16:02Z</dcterms:created>
  <dcterms:modified xsi:type="dcterms:W3CDTF">2016-02-09T12:37:40Z</dcterms:modified>
  <cp:category/>
  <cp:version/>
  <cp:contentType/>
  <cp:contentStatus/>
</cp:coreProperties>
</file>